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FSA_RecordSystem\FSA_Web\forms\Financial Reports\"/>
    </mc:Choice>
  </mc:AlternateContent>
  <xr:revisionPtr revIDLastSave="0" documentId="13_ncr:1_{7DBB3972-EA8E-416E-89B9-A9753297ABDC}" xr6:coauthVersionLast="47" xr6:coauthVersionMax="47" xr10:uidLastSave="{00000000-0000-0000-0000-000000000000}"/>
  <workbookProtection lockStructure="1"/>
  <bookViews>
    <workbookView xWindow="-110" yWindow="-110" windowWidth="19420" windowHeight="10300" xr2:uid="{00000000-000D-0000-FFFF-FFFF00000000}"/>
  </bookViews>
  <sheets>
    <sheet name="Sheet1" sheetId="1" r:id="rId1"/>
    <sheet name="Sheet2" sheetId="2" r:id="rId2"/>
    <sheet name="Sheet3" sheetId="3" r:id="rId3"/>
  </sheets>
  <definedNames>
    <definedName name="_xlnm.Print_Area" localSheetId="0">Sheet1!$A$1:$Q$48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8" i="1" l="1"/>
  <c r="M29" i="1"/>
  <c r="M23" i="1"/>
  <c r="M25" i="1"/>
  <c r="M21" i="1"/>
  <c r="M27" i="1" s="1"/>
  <c r="M22" i="1" l="1"/>
  <c r="M24" i="1" s="1"/>
  <c r="M26" i="1" l="1"/>
  <c r="M30" i="1"/>
  <c r="M31" i="1" s="1"/>
  <c r="M34" i="1"/>
  <c r="M32" i="1" l="1"/>
  <c r="G37" i="1"/>
  <c r="O40" i="1"/>
  <c r="G39" i="1"/>
  <c r="G38" i="1"/>
  <c r="G40" i="1"/>
  <c r="O37" i="1"/>
  <c r="O39" i="1"/>
  <c r="O38" i="1"/>
  <c r="H46" i="1" l="1"/>
</calcChain>
</file>

<file path=xl/sharedStrings.xml><?xml version="1.0" encoding="utf-8"?>
<sst xmlns="http://schemas.openxmlformats.org/spreadsheetml/2006/main" count="70" uniqueCount="66">
  <si>
    <t>FSA FINANCIAL REPORT FOR STATE TOURNAMENTS</t>
  </si>
  <si>
    <t>To be Completed by Host Club</t>
  </si>
  <si>
    <t>When there are two or more divisions, use separate forms for each division.</t>
  </si>
  <si>
    <t>Tournament Number:</t>
  </si>
  <si>
    <t>Tournament Dates:</t>
  </si>
  <si>
    <t>Host Club:</t>
  </si>
  <si>
    <t>No. of Players in this Division:</t>
  </si>
  <si>
    <t>Sponsors:</t>
  </si>
  <si>
    <t>Other Donors:</t>
  </si>
  <si>
    <t>Place an X in the appropriate boxes below.</t>
  </si>
  <si>
    <t>DOUBLES</t>
  </si>
  <si>
    <t>WALKING</t>
  </si>
  <si>
    <t>AMATEUR</t>
  </si>
  <si>
    <t>SINGLES</t>
  </si>
  <si>
    <t>NON-WALKING</t>
  </si>
  <si>
    <t>MENS</t>
  </si>
  <si>
    <t>DRAW</t>
  </si>
  <si>
    <t>LADIES</t>
  </si>
  <si>
    <t>OPEN</t>
  </si>
  <si>
    <t>ANY</t>
  </si>
  <si>
    <t>1. Total Players in this Division (automatically entered from above.)</t>
  </si>
  <si>
    <t>MAIN</t>
  </si>
  <si>
    <t>1st</t>
  </si>
  <si>
    <t>2nd</t>
  </si>
  <si>
    <t>3rd</t>
  </si>
  <si>
    <t>4th</t>
  </si>
  <si>
    <t>CONSOLATION</t>
  </si>
  <si>
    <t>FSA Treasurer</t>
  </si>
  <si>
    <t>This report must be submitted to the FSA Treasurer even if the amount due is zero.</t>
  </si>
  <si>
    <t>PRO ONLY</t>
  </si>
  <si>
    <t>MIXED</t>
  </si>
  <si>
    <t>2. (Line 1 times $3.50 from player entry fee):</t>
  </si>
  <si>
    <t>($10.00 per player entry fee)</t>
  </si>
  <si>
    <t>YES</t>
  </si>
  <si>
    <t>NO</t>
  </si>
  <si>
    <t>ASSISTANT DIRECTOR:</t>
  </si>
  <si>
    <r>
      <t xml:space="preserve">Total No. of Players in </t>
    </r>
    <r>
      <rPr>
        <u/>
        <sz val="10"/>
        <color theme="1"/>
        <rFont val="Calibri"/>
        <family val="2"/>
        <scheme val="minor"/>
      </rPr>
      <t>All</t>
    </r>
    <r>
      <rPr>
        <sz val="10"/>
        <color theme="1"/>
        <rFont val="Calibri"/>
        <family val="2"/>
        <scheme val="minor"/>
      </rPr>
      <t xml:space="preserve"> Divisions:</t>
    </r>
  </si>
  <si>
    <t>Please send a copy of each report plus one check payable to the FSA Treasurer for the total amount due to:</t>
  </si>
  <si>
    <t>3. Prorated share of $75.00 Tournament Director's Fee*:</t>
  </si>
  <si>
    <t>Mona Mapes</t>
  </si>
  <si>
    <t>8590 Axe Handle Road</t>
  </si>
  <si>
    <t>Milford Center, OH  43045</t>
  </si>
  <si>
    <t xml:space="preserve"> ** Due to rounding issues, total prize money --&gt;</t>
  </si>
  <si>
    <t xml:space="preserve"> may not exactly match the amount in Line 13.</t>
  </si>
  <si>
    <t xml:space="preserve">* When there is more than one tournament Division, prorate these values among all divisions (i.e., divide the number of players in this division by the number of players in all divisions then multiply by that value (e.g. 16 players/48 players X $75 = $25).                                                                                               </t>
  </si>
  <si>
    <t>7. Line 1 times $4.00:</t>
  </si>
  <si>
    <t>8. Prorated Share of $25.00 Tournament Director's Fee*:</t>
  </si>
  <si>
    <t>Name &amp; Phone # of Submitter:</t>
  </si>
  <si>
    <t>4. If Line 3 is greater than Line 2, then Line 4 = Line 3 - Line 2. Otherwise enter 0.</t>
  </si>
  <si>
    <t>10. State/District Share (Line 7 minus Lines 4, 8 &amp; 9):</t>
  </si>
  <si>
    <t>5.Tournament Director's per capita fee (Line 1 times $0.50)</t>
  </si>
  <si>
    <t>6. Player Prize money from Entry Fees (Line 2 minus Line 3):</t>
  </si>
  <si>
    <t>11. Club Share (Line 1 times $2.00)</t>
  </si>
  <si>
    <t>12. Total Tournament Director Fee for this Division (Line 3 plus Lines 4, 5 and 8):</t>
  </si>
  <si>
    <t>13. Sponsor Money for this Division (Must use 100% of Sponsor Money):</t>
  </si>
  <si>
    <t>14. Total Prize Money (Line 6 Plus Line 13)**:</t>
  </si>
  <si>
    <t>9. Prorated Share of $25.00 Assistant Director's Fee* (Min. of 17 total players):</t>
  </si>
  <si>
    <t>rev. 12/26/2024</t>
  </si>
  <si>
    <t>Line 14 X 0.2 =</t>
  </si>
  <si>
    <t xml:space="preserve"> Line 14 X 0.125 =</t>
  </si>
  <si>
    <t>Line 14 X 0.175 =</t>
  </si>
  <si>
    <t>Line 14 X 0.1 =</t>
  </si>
  <si>
    <t>Line 14 X 0.15 =</t>
  </si>
  <si>
    <t>Line 14 X 0.075 =</t>
  </si>
  <si>
    <t>Line 14 X 0.125 =</t>
  </si>
  <si>
    <t>Line 14 X 0.05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</si>
</sst>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0"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6"/>
      <color theme="1"/>
      <name val="Calibri"/>
      <family val="2"/>
      <scheme val="minor"/>
    </font>
    <font>
      <sz val="9"/>
      <color theme="1"/>
      <name val="Calibri"/>
      <family val="2"/>
      <scheme val="minor"/>
    </font>
    <font>
      <u/>
      <sz val="10"/>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78">
    <xf numFmtId="0" fontId="0" fillId="0" borderId="0" xfId="0"/>
    <xf numFmtId="0" fontId="3" fillId="0" borderId="1" xfId="0" applyFont="1" applyBorder="1" applyAlignment="1">
      <alignment horizontal="center" vertical="center"/>
    </xf>
    <xf numFmtId="0" fontId="0" fillId="0" borderId="0" xfId="0" applyAlignment="1">
      <alignment horizontal="center"/>
    </xf>
    <xf numFmtId="0" fontId="3" fillId="0" borderId="0" xfId="0" applyFont="1"/>
    <xf numFmtId="0" fontId="6" fillId="0" borderId="0" xfId="0" applyFont="1" applyAlignment="1">
      <alignment horizontal="center" vertical="center"/>
    </xf>
    <xf numFmtId="0" fontId="4" fillId="0" borderId="0" xfId="0" applyFont="1" applyAlignment="1">
      <alignment vertical="center"/>
    </xf>
    <xf numFmtId="0" fontId="2" fillId="0" borderId="1"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vertical="center"/>
    </xf>
    <xf numFmtId="0" fontId="0" fillId="0" borderId="0" xfId="0" applyAlignment="1">
      <alignment vertical="center" wrapText="1"/>
    </xf>
    <xf numFmtId="0" fontId="0" fillId="0" borderId="0" xfId="0" applyAlignment="1">
      <alignment horizontal="left"/>
    </xf>
    <xf numFmtId="164" fontId="8" fillId="0" borderId="8" xfId="0" applyNumberFormat="1" applyFont="1" applyBorder="1" applyAlignment="1">
      <alignment horizontal="left" wrapText="1"/>
    </xf>
    <xf numFmtId="165" fontId="0" fillId="0" borderId="0" xfId="0" applyNumberFormat="1" applyAlignment="1">
      <alignment horizontal="center"/>
    </xf>
    <xf numFmtId="165" fontId="0" fillId="0" borderId="0" xfId="0" applyNumberFormat="1" applyAlignment="1">
      <alignment horizontal="center"/>
    </xf>
    <xf numFmtId="0" fontId="2" fillId="0" borderId="1" xfId="0" applyFont="1" applyBorder="1" applyAlignment="1">
      <alignment horizontal="left"/>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65" fontId="0" fillId="0" borderId="3" xfId="0" applyNumberFormat="1" applyBorder="1" applyAlignment="1">
      <alignment horizontal="center"/>
    </xf>
    <xf numFmtId="165" fontId="0" fillId="0" borderId="4" xfId="0" applyNumberFormat="1" applyBorder="1" applyAlignment="1">
      <alignment horizontal="center"/>
    </xf>
    <xf numFmtId="165" fontId="0" fillId="0" borderId="5" xfId="0" applyNumberFormat="1" applyBorder="1" applyAlignment="1">
      <alignment horizontal="center"/>
    </xf>
    <xf numFmtId="1" fontId="0" fillId="0" borderId="3"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8" fillId="0" borderId="1" xfId="0" applyFont="1" applyBorder="1" applyAlignment="1">
      <alignment horizontal="left" vertical="center" wrapText="1"/>
    </xf>
    <xf numFmtId="0" fontId="8" fillId="0" borderId="7" xfId="0" applyFont="1" applyBorder="1" applyAlignment="1">
      <alignment horizontal="center" wrapText="1"/>
    </xf>
    <xf numFmtId="0" fontId="8" fillId="0" borderId="6" xfId="0" applyFont="1" applyBorder="1" applyAlignment="1">
      <alignment horizontal="center" wrapText="1"/>
    </xf>
    <xf numFmtId="165" fontId="0" fillId="0" borderId="3" xfId="0" applyNumberFormat="1" applyBorder="1" applyAlignment="1" applyProtection="1">
      <alignment horizontal="center"/>
      <protection locked="0"/>
    </xf>
    <xf numFmtId="165" fontId="0" fillId="0" borderId="4" xfId="0" applyNumberFormat="1" applyBorder="1" applyAlignment="1" applyProtection="1">
      <alignment horizontal="center"/>
      <protection locked="0"/>
    </xf>
    <xf numFmtId="165" fontId="0" fillId="0" borderId="5" xfId="0" applyNumberFormat="1" applyBorder="1" applyAlignment="1" applyProtection="1">
      <alignment horizont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64" fontId="3" fillId="0" borderId="3" xfId="0" applyNumberFormat="1" applyFont="1" applyBorder="1" applyAlignment="1">
      <alignment horizontal="center"/>
    </xf>
    <xf numFmtId="164" fontId="3" fillId="0" borderId="5" xfId="0" applyNumberFormat="1"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8"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0" fillId="0" borderId="6" xfId="0" applyBorder="1" applyAlignment="1">
      <alignment horizontal="center"/>
    </xf>
    <xf numFmtId="0" fontId="2" fillId="0" borderId="1"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xf>
    <xf numFmtId="0" fontId="0" fillId="0" borderId="12" xfId="0" applyBorder="1" applyAlignment="1">
      <alignment horizontal="right"/>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showGridLines="0" tabSelected="1" workbookViewId="0">
      <selection activeCell="P8" sqref="P8:P9"/>
    </sheetView>
  </sheetViews>
  <sheetFormatPr defaultRowHeight="14.5" x14ac:dyDescent="0.35"/>
  <cols>
    <col min="1" max="18" width="5.6328125" customWidth="1"/>
  </cols>
  <sheetData>
    <row r="1" spans="1:17" ht="18.5" x14ac:dyDescent="0.35">
      <c r="A1" s="73" t="s">
        <v>0</v>
      </c>
      <c r="B1" s="73"/>
      <c r="C1" s="73"/>
      <c r="D1" s="73"/>
      <c r="E1" s="73"/>
      <c r="F1" s="73"/>
      <c r="G1" s="73"/>
      <c r="H1" s="73"/>
      <c r="I1" s="73"/>
      <c r="J1" s="73"/>
      <c r="K1" s="73"/>
      <c r="L1" s="73"/>
      <c r="M1" s="73"/>
      <c r="N1" s="73"/>
      <c r="O1" s="73"/>
      <c r="P1" s="73"/>
      <c r="Q1" s="73"/>
    </row>
    <row r="2" spans="1:17" ht="18.5" x14ac:dyDescent="0.35">
      <c r="A2" s="73" t="s">
        <v>32</v>
      </c>
      <c r="B2" s="73"/>
      <c r="C2" s="73"/>
      <c r="D2" s="73"/>
      <c r="E2" s="73"/>
      <c r="F2" s="73"/>
      <c r="G2" s="73"/>
      <c r="H2" s="73"/>
      <c r="I2" s="73"/>
      <c r="J2" s="73"/>
      <c r="K2" s="73"/>
      <c r="L2" s="73"/>
      <c r="M2" s="73"/>
      <c r="N2" s="73"/>
      <c r="O2" s="73"/>
      <c r="P2" s="73"/>
      <c r="Q2" s="4"/>
    </row>
    <row r="3" spans="1:17" ht="15.5" x14ac:dyDescent="0.35">
      <c r="A3" s="77" t="s">
        <v>1</v>
      </c>
      <c r="B3" s="77"/>
      <c r="C3" s="77"/>
      <c r="D3" s="77"/>
      <c r="E3" s="77"/>
      <c r="F3" s="77"/>
      <c r="G3" s="77"/>
      <c r="H3" s="77"/>
      <c r="I3" s="77"/>
      <c r="J3" s="77"/>
      <c r="K3" s="77"/>
      <c r="L3" s="77"/>
      <c r="M3" s="77"/>
      <c r="N3" s="77"/>
      <c r="O3" s="77"/>
      <c r="P3" s="77"/>
      <c r="Q3" s="5"/>
    </row>
    <row r="4" spans="1:17" ht="15.5" x14ac:dyDescent="0.35">
      <c r="A4" s="74" t="s">
        <v>2</v>
      </c>
      <c r="B4" s="74"/>
      <c r="C4" s="74"/>
      <c r="D4" s="74"/>
      <c r="E4" s="74"/>
      <c r="F4" s="74"/>
      <c r="G4" s="74"/>
      <c r="H4" s="74"/>
      <c r="I4" s="74"/>
      <c r="J4" s="74"/>
      <c r="K4" s="74"/>
      <c r="L4" s="74"/>
      <c r="M4" s="74"/>
      <c r="N4" s="74"/>
      <c r="O4" s="74"/>
      <c r="P4" s="74"/>
      <c r="Q4" s="74"/>
    </row>
    <row r="5" spans="1:17" x14ac:dyDescent="0.35">
      <c r="A5" s="75" t="s">
        <v>28</v>
      </c>
      <c r="B5" s="76"/>
      <c r="C5" s="76"/>
      <c r="D5" s="76"/>
      <c r="E5" s="76"/>
      <c r="F5" s="76"/>
      <c r="G5" s="76"/>
      <c r="H5" s="76"/>
      <c r="I5" s="76"/>
      <c r="J5" s="76"/>
      <c r="K5" s="76"/>
      <c r="L5" s="76"/>
      <c r="M5" s="76"/>
      <c r="N5" s="76"/>
      <c r="O5" s="76"/>
      <c r="P5" s="76"/>
      <c r="Q5" s="76"/>
    </row>
    <row r="7" spans="1:17" x14ac:dyDescent="0.35">
      <c r="B7" s="23" t="s">
        <v>3</v>
      </c>
      <c r="C7" s="24"/>
      <c r="D7" s="24"/>
      <c r="E7" s="24"/>
      <c r="F7" s="65"/>
      <c r="G7" s="65"/>
      <c r="H7" s="65"/>
      <c r="I7" s="65"/>
      <c r="J7" s="23" t="s">
        <v>4</v>
      </c>
      <c r="K7" s="24"/>
      <c r="L7" s="24"/>
      <c r="M7" s="65"/>
      <c r="N7" s="65"/>
      <c r="O7" s="65"/>
      <c r="P7" s="65"/>
    </row>
    <row r="8" spans="1:17" x14ac:dyDescent="0.35">
      <c r="B8" s="23" t="s">
        <v>5</v>
      </c>
      <c r="C8" s="24"/>
      <c r="D8" s="70"/>
      <c r="E8" s="71"/>
      <c r="F8" s="71"/>
      <c r="G8" s="71"/>
      <c r="H8" s="71"/>
      <c r="I8" s="71"/>
      <c r="J8" s="72"/>
      <c r="K8" s="23" t="s">
        <v>6</v>
      </c>
      <c r="L8" s="24"/>
      <c r="M8" s="24"/>
      <c r="N8" s="24"/>
      <c r="O8" s="25"/>
      <c r="P8" s="7"/>
    </row>
    <row r="9" spans="1:17" x14ac:dyDescent="0.35">
      <c r="B9" s="23" t="s">
        <v>7</v>
      </c>
      <c r="C9" s="25"/>
      <c r="D9" s="70"/>
      <c r="E9" s="71"/>
      <c r="F9" s="71"/>
      <c r="G9" s="71"/>
      <c r="H9" s="71"/>
      <c r="I9" s="71"/>
      <c r="J9" s="72"/>
      <c r="K9" s="23" t="s">
        <v>36</v>
      </c>
      <c r="L9" s="24"/>
      <c r="M9" s="24"/>
      <c r="N9" s="24"/>
      <c r="O9" s="25"/>
      <c r="P9" s="6"/>
    </row>
    <row r="10" spans="1:17" x14ac:dyDescent="0.35">
      <c r="B10" s="23" t="s">
        <v>8</v>
      </c>
      <c r="C10" s="24"/>
      <c r="D10" s="65"/>
      <c r="E10" s="65"/>
      <c r="F10" s="65"/>
      <c r="G10" s="65"/>
      <c r="H10" s="65"/>
      <c r="I10" s="65"/>
      <c r="J10" s="65"/>
      <c r="K10" s="65"/>
      <c r="L10" s="65"/>
      <c r="M10" s="65"/>
      <c r="N10" s="65"/>
      <c r="O10" s="65"/>
      <c r="P10" s="65"/>
    </row>
    <row r="11" spans="1:17" x14ac:dyDescent="0.35">
      <c r="B11" s="19" t="s">
        <v>47</v>
      </c>
      <c r="C11" s="19"/>
      <c r="D11" s="19"/>
      <c r="E11" s="19"/>
      <c r="F11" s="19"/>
      <c r="G11" s="20"/>
      <c r="H11" s="21"/>
      <c r="I11" s="21"/>
      <c r="J11" s="21"/>
      <c r="K11" s="21"/>
      <c r="L11" s="21"/>
      <c r="M11" s="21"/>
      <c r="N11" s="21"/>
      <c r="O11" s="21"/>
      <c r="P11" s="22"/>
    </row>
    <row r="12" spans="1:17" x14ac:dyDescent="0.35">
      <c r="B12" s="66" t="s">
        <v>9</v>
      </c>
      <c r="C12" s="66"/>
      <c r="D12" s="66"/>
      <c r="E12" s="66"/>
      <c r="F12" s="66"/>
      <c r="G12" s="66"/>
      <c r="H12" s="66"/>
      <c r="I12" s="66"/>
      <c r="J12" s="66"/>
      <c r="K12" s="66"/>
      <c r="L12" s="66"/>
      <c r="M12" s="66"/>
      <c r="N12" s="66"/>
      <c r="O12" s="66"/>
    </row>
    <row r="13" spans="1:17" x14ac:dyDescent="0.35">
      <c r="B13" s="11"/>
      <c r="C13" s="11"/>
      <c r="D13" s="11"/>
      <c r="E13" s="11"/>
      <c r="F13" s="11"/>
      <c r="G13" s="11"/>
      <c r="H13" s="11"/>
      <c r="I13" s="11"/>
      <c r="J13" s="11"/>
      <c r="K13" s="11"/>
      <c r="L13" s="11"/>
      <c r="M13" s="11"/>
      <c r="N13" s="11"/>
      <c r="O13" s="11"/>
    </row>
    <row r="14" spans="1:17" ht="15" customHeight="1" x14ac:dyDescent="0.35">
      <c r="B14" s="8"/>
      <c r="C14" s="5" t="s">
        <v>18</v>
      </c>
      <c r="D14" s="5"/>
      <c r="E14" s="8"/>
      <c r="F14" s="5" t="s">
        <v>29</v>
      </c>
      <c r="G14" s="5"/>
      <c r="H14" s="8"/>
      <c r="I14" s="12" t="s">
        <v>12</v>
      </c>
      <c r="J14" s="12"/>
      <c r="K14" s="8"/>
      <c r="L14" s="12" t="s">
        <v>15</v>
      </c>
      <c r="M14" s="12"/>
      <c r="N14" s="8"/>
      <c r="O14" s="12" t="s">
        <v>17</v>
      </c>
      <c r="P14" s="12"/>
    </row>
    <row r="15" spans="1:17" ht="15" customHeight="1" x14ac:dyDescent="0.35">
      <c r="B15" s="13"/>
      <c r="C15" s="5"/>
      <c r="D15" s="5"/>
      <c r="E15" s="13"/>
      <c r="F15" s="5"/>
      <c r="G15" s="5"/>
      <c r="H15" s="13"/>
      <c r="I15" s="12"/>
      <c r="J15" s="12"/>
      <c r="K15" s="13"/>
      <c r="L15" s="12"/>
      <c r="M15" s="12"/>
      <c r="N15" s="13"/>
      <c r="O15" s="12"/>
      <c r="P15" s="12"/>
    </row>
    <row r="16" spans="1:17" ht="15" customHeight="1" x14ac:dyDescent="0.35">
      <c r="B16" s="8"/>
      <c r="C16" s="12" t="s">
        <v>10</v>
      </c>
      <c r="D16" s="12"/>
      <c r="E16" s="10"/>
      <c r="F16" s="12" t="s">
        <v>19</v>
      </c>
      <c r="G16" s="12"/>
      <c r="H16" s="8"/>
      <c r="I16" s="12" t="s">
        <v>16</v>
      </c>
      <c r="J16" s="12"/>
      <c r="K16" s="8"/>
      <c r="L16" s="12" t="s">
        <v>30</v>
      </c>
      <c r="M16" s="12"/>
    </row>
    <row r="17" spans="2:21" ht="15" customHeight="1" x14ac:dyDescent="0.35">
      <c r="B17" s="13"/>
      <c r="C17" s="12"/>
      <c r="D17" s="12"/>
      <c r="E17" s="13"/>
      <c r="F17" s="12"/>
      <c r="G17" s="12"/>
      <c r="H17" s="13"/>
      <c r="I17" s="12"/>
      <c r="J17" s="12"/>
      <c r="K17" s="13"/>
      <c r="L17" s="12"/>
      <c r="M17" s="12"/>
    </row>
    <row r="18" spans="2:21" ht="15" customHeight="1" x14ac:dyDescent="0.35">
      <c r="B18" s="8"/>
      <c r="C18" s="12" t="s">
        <v>13</v>
      </c>
      <c r="D18" s="12"/>
      <c r="E18" s="8"/>
      <c r="F18" s="12" t="s">
        <v>11</v>
      </c>
      <c r="G18" s="12"/>
      <c r="H18" s="9"/>
      <c r="I18" s="67" t="s">
        <v>14</v>
      </c>
      <c r="J18" s="67"/>
      <c r="K18" s="67"/>
      <c r="O18" s="2" t="s">
        <v>33</v>
      </c>
      <c r="P18" s="2" t="s">
        <v>34</v>
      </c>
    </row>
    <row r="19" spans="2:21" ht="15" customHeight="1" x14ac:dyDescent="0.35">
      <c r="B19" s="13"/>
      <c r="C19" s="12"/>
      <c r="D19" s="12"/>
      <c r="E19" s="13"/>
      <c r="F19" s="12"/>
      <c r="G19" s="12"/>
      <c r="H19" s="12"/>
      <c r="I19" s="14"/>
      <c r="J19" s="14"/>
      <c r="K19" s="68" t="s">
        <v>35</v>
      </c>
      <c r="L19" s="68"/>
      <c r="M19" s="68"/>
      <c r="N19" s="69"/>
      <c r="O19" s="10"/>
      <c r="P19" s="10"/>
    </row>
    <row r="21" spans="2:21" x14ac:dyDescent="0.35">
      <c r="B21" s="23" t="s">
        <v>20</v>
      </c>
      <c r="C21" s="24"/>
      <c r="D21" s="24"/>
      <c r="E21" s="24"/>
      <c r="F21" s="24"/>
      <c r="G21" s="24"/>
      <c r="H21" s="24"/>
      <c r="I21" s="24"/>
      <c r="J21" s="24"/>
      <c r="K21" s="24"/>
      <c r="L21" s="25"/>
      <c r="M21" s="29" t="str">
        <f>IF(P8="","",P8)</f>
        <v/>
      </c>
      <c r="N21" s="30"/>
      <c r="O21" s="30"/>
      <c r="P21" s="31"/>
    </row>
    <row r="22" spans="2:21" x14ac:dyDescent="0.35">
      <c r="B22" s="23" t="s">
        <v>31</v>
      </c>
      <c r="C22" s="24"/>
      <c r="D22" s="24"/>
      <c r="E22" s="24"/>
      <c r="F22" s="24"/>
      <c r="G22" s="24"/>
      <c r="H22" s="24"/>
      <c r="I22" s="24"/>
      <c r="J22" s="24"/>
      <c r="K22" s="24"/>
      <c r="L22" s="25"/>
      <c r="M22" s="26" t="str">
        <f>IF(P8="","",M21*3.5)</f>
        <v/>
      </c>
      <c r="N22" s="27"/>
      <c r="O22" s="27"/>
      <c r="P22" s="28"/>
    </row>
    <row r="23" spans="2:21" x14ac:dyDescent="0.35">
      <c r="B23" s="23" t="s">
        <v>38</v>
      </c>
      <c r="C23" s="24"/>
      <c r="D23" s="24"/>
      <c r="E23" s="24"/>
      <c r="F23" s="24"/>
      <c r="G23" s="24"/>
      <c r="H23" s="24"/>
      <c r="I23" s="24"/>
      <c r="J23" s="24"/>
      <c r="K23" s="24"/>
      <c r="L23" s="25"/>
      <c r="M23" s="26" t="str">
        <f>IF(P8="","",ROUND(P8/P9*75,0))</f>
        <v/>
      </c>
      <c r="N23" s="27"/>
      <c r="O23" s="27"/>
      <c r="P23" s="28"/>
      <c r="R23" s="18"/>
      <c r="S23" s="18"/>
      <c r="T23" s="18"/>
      <c r="U23" s="18"/>
    </row>
    <row r="24" spans="2:21" x14ac:dyDescent="0.35">
      <c r="B24" s="23" t="s">
        <v>48</v>
      </c>
      <c r="C24" s="24"/>
      <c r="D24" s="24"/>
      <c r="E24" s="24"/>
      <c r="F24" s="24"/>
      <c r="G24" s="24"/>
      <c r="H24" s="24"/>
      <c r="I24" s="24"/>
      <c r="J24" s="24"/>
      <c r="K24" s="24"/>
      <c r="L24" s="25"/>
      <c r="M24" s="26" t="str">
        <f>IF(P8="","",IF(M23&gt;M22,M23-M22,0))</f>
        <v/>
      </c>
      <c r="N24" s="27"/>
      <c r="O24" s="27"/>
      <c r="P24" s="28"/>
      <c r="R24" s="17"/>
      <c r="S24" s="17"/>
      <c r="T24" s="17"/>
      <c r="U24" s="17"/>
    </row>
    <row r="25" spans="2:21" x14ac:dyDescent="0.35">
      <c r="B25" s="23" t="s">
        <v>50</v>
      </c>
      <c r="C25" s="24"/>
      <c r="D25" s="24"/>
      <c r="E25" s="24"/>
      <c r="F25" s="24"/>
      <c r="G25" s="24"/>
      <c r="H25" s="24"/>
      <c r="I25" s="24"/>
      <c r="J25" s="24"/>
      <c r="K25" s="24"/>
      <c r="L25" s="25"/>
      <c r="M25" s="26" t="str">
        <f>IF(P8="","",P8*0.5)</f>
        <v/>
      </c>
      <c r="N25" s="27"/>
      <c r="O25" s="27"/>
      <c r="P25" s="28"/>
    </row>
    <row r="26" spans="2:21" x14ac:dyDescent="0.35">
      <c r="B26" s="23" t="s">
        <v>51</v>
      </c>
      <c r="C26" s="24"/>
      <c r="D26" s="24"/>
      <c r="E26" s="24"/>
      <c r="F26" s="24"/>
      <c r="G26" s="24"/>
      <c r="H26" s="24"/>
      <c r="I26" s="24"/>
      <c r="J26" s="24"/>
      <c r="K26" s="24"/>
      <c r="L26" s="25"/>
      <c r="M26" s="26" t="str">
        <f>IF(P8="","",IF(M23&gt;M22,0,M22-M23))</f>
        <v/>
      </c>
      <c r="N26" s="27"/>
      <c r="O26" s="27"/>
      <c r="P26" s="28"/>
    </row>
    <row r="27" spans="2:21" x14ac:dyDescent="0.35">
      <c r="B27" s="23" t="s">
        <v>45</v>
      </c>
      <c r="C27" s="24"/>
      <c r="D27" s="24"/>
      <c r="E27" s="24"/>
      <c r="F27" s="24"/>
      <c r="G27" s="24"/>
      <c r="H27" s="24"/>
      <c r="I27" s="24"/>
      <c r="J27" s="24"/>
      <c r="K27" s="24"/>
      <c r="L27" s="25"/>
      <c r="M27" s="26" t="str">
        <f>IF(P8="","",M21*4)</f>
        <v/>
      </c>
      <c r="N27" s="27"/>
      <c r="O27" s="27"/>
      <c r="P27" s="28"/>
    </row>
    <row r="28" spans="2:21" x14ac:dyDescent="0.35">
      <c r="B28" s="23" t="s">
        <v>46</v>
      </c>
      <c r="C28" s="24"/>
      <c r="D28" s="24"/>
      <c r="E28" s="24"/>
      <c r="F28" s="24"/>
      <c r="G28" s="24"/>
      <c r="H28" s="24"/>
      <c r="I28" s="24"/>
      <c r="J28" s="24"/>
      <c r="K28" s="24"/>
      <c r="L28" s="25"/>
      <c r="M28" s="26" t="str">
        <f>IF(P8="","",IF(P9&lt;15,0,ROUND(P8/P9*25,0)))</f>
        <v/>
      </c>
      <c r="N28" s="27"/>
      <c r="O28" s="27"/>
      <c r="P28" s="28"/>
    </row>
    <row r="29" spans="2:21" x14ac:dyDescent="0.35">
      <c r="B29" s="23" t="s">
        <v>56</v>
      </c>
      <c r="C29" s="24"/>
      <c r="D29" s="24"/>
      <c r="E29" s="24"/>
      <c r="F29" s="24"/>
      <c r="G29" s="24"/>
      <c r="H29" s="24"/>
      <c r="I29" s="24"/>
      <c r="J29" s="24"/>
      <c r="K29" s="24"/>
      <c r="L29" s="25"/>
      <c r="M29" s="26" t="str">
        <f>IF(P8="","",IF(O19="",0,IF(P9&lt;17,0,ROUND(P8/P9*25,0))))</f>
        <v/>
      </c>
      <c r="N29" s="27"/>
      <c r="O29" s="27"/>
      <c r="P29" s="28"/>
    </row>
    <row r="30" spans="2:21" x14ac:dyDescent="0.35">
      <c r="B30" s="23" t="s">
        <v>49</v>
      </c>
      <c r="C30" s="24"/>
      <c r="D30" s="24"/>
      <c r="E30" s="24"/>
      <c r="F30" s="24"/>
      <c r="G30" s="24"/>
      <c r="H30" s="24"/>
      <c r="I30" s="24"/>
      <c r="J30" s="24"/>
      <c r="K30" s="24"/>
      <c r="L30" s="25"/>
      <c r="M30" s="26" t="str">
        <f>IF(P8="","",IF(M27-M24-M28-M29&lt;0,0,M27-M24-M28-M29))</f>
        <v/>
      </c>
      <c r="N30" s="27"/>
      <c r="O30" s="27"/>
      <c r="P30" s="28"/>
    </row>
    <row r="31" spans="2:21" x14ac:dyDescent="0.35">
      <c r="B31" s="23" t="s">
        <v>52</v>
      </c>
      <c r="C31" s="24"/>
      <c r="D31" s="24"/>
      <c r="E31" s="24"/>
      <c r="F31" s="24"/>
      <c r="G31" s="24"/>
      <c r="H31" s="24"/>
      <c r="I31" s="24"/>
      <c r="J31" s="24"/>
      <c r="K31" s="24"/>
      <c r="L31" s="25"/>
      <c r="M31" s="26" t="str">
        <f>IF(P8="","",IF(M27-M24-M28-M29&gt;0,M21*2,M21*2+M30))</f>
        <v/>
      </c>
      <c r="N31" s="27"/>
      <c r="O31" s="27"/>
      <c r="P31" s="28"/>
    </row>
    <row r="32" spans="2:21" x14ac:dyDescent="0.35">
      <c r="B32" s="23" t="s">
        <v>53</v>
      </c>
      <c r="C32" s="24"/>
      <c r="D32" s="24"/>
      <c r="E32" s="24"/>
      <c r="F32" s="24"/>
      <c r="G32" s="24"/>
      <c r="H32" s="24"/>
      <c r="I32" s="24"/>
      <c r="J32" s="24"/>
      <c r="K32" s="24"/>
      <c r="L32" s="25"/>
      <c r="M32" s="26" t="str">
        <f>IF(P8="","",IF(M22&lt;M23,M22+M24+M25+M28,M23+M25+M28))</f>
        <v/>
      </c>
      <c r="N32" s="27"/>
      <c r="O32" s="27"/>
      <c r="P32" s="28"/>
    </row>
    <row r="33" spans="2:16" x14ac:dyDescent="0.35">
      <c r="B33" s="23" t="s">
        <v>54</v>
      </c>
      <c r="C33" s="24"/>
      <c r="D33" s="24"/>
      <c r="E33" s="24"/>
      <c r="F33" s="24"/>
      <c r="G33" s="24"/>
      <c r="H33" s="24"/>
      <c r="I33" s="24"/>
      <c r="J33" s="24"/>
      <c r="K33" s="24"/>
      <c r="L33" s="25"/>
      <c r="M33" s="38"/>
      <c r="N33" s="39"/>
      <c r="O33" s="39"/>
      <c r="P33" s="40"/>
    </row>
    <row r="34" spans="2:16" x14ac:dyDescent="0.35">
      <c r="B34" s="23" t="s">
        <v>55</v>
      </c>
      <c r="C34" s="24"/>
      <c r="D34" s="24"/>
      <c r="E34" s="24"/>
      <c r="F34" s="24"/>
      <c r="G34" s="24"/>
      <c r="H34" s="24"/>
      <c r="I34" s="24"/>
      <c r="J34" s="24"/>
      <c r="K34" s="24"/>
      <c r="L34" s="25"/>
      <c r="M34" s="26" t="str">
        <f>IF(P8="","",M26+M33)</f>
        <v/>
      </c>
      <c r="N34" s="27"/>
      <c r="O34" s="27"/>
      <c r="P34" s="28"/>
    </row>
    <row r="35" spans="2:16" x14ac:dyDescent="0.35">
      <c r="B35" s="64"/>
      <c r="C35" s="64"/>
      <c r="D35" s="64"/>
      <c r="E35" s="64"/>
      <c r="F35" s="64"/>
      <c r="G35" s="64"/>
      <c r="H35" s="64"/>
      <c r="I35" s="64"/>
      <c r="J35" s="64"/>
      <c r="K35" s="64"/>
      <c r="L35" s="64"/>
    </row>
    <row r="36" spans="2:16" x14ac:dyDescent="0.35">
      <c r="B36" s="41" t="s">
        <v>21</v>
      </c>
      <c r="C36" s="42"/>
      <c r="D36" s="42"/>
      <c r="E36" s="42"/>
      <c r="F36" s="42"/>
      <c r="G36" s="42"/>
      <c r="H36" s="43"/>
      <c r="J36" s="41" t="s">
        <v>26</v>
      </c>
      <c r="K36" s="42"/>
      <c r="L36" s="42"/>
      <c r="M36" s="42"/>
      <c r="N36" s="42"/>
      <c r="O36" s="42"/>
      <c r="P36" s="43"/>
    </row>
    <row r="37" spans="2:16" x14ac:dyDescent="0.35">
      <c r="B37" s="1" t="s">
        <v>22</v>
      </c>
      <c r="C37" s="44" t="s">
        <v>58</v>
      </c>
      <c r="D37" s="45"/>
      <c r="E37" s="45"/>
      <c r="F37" s="46"/>
      <c r="G37" s="47" t="str">
        <f>IF(P8="","",ROUND(M34*0.2,0))</f>
        <v/>
      </c>
      <c r="H37" s="48"/>
      <c r="J37" s="1" t="s">
        <v>22</v>
      </c>
      <c r="K37" s="44" t="s">
        <v>59</v>
      </c>
      <c r="L37" s="45"/>
      <c r="M37" s="45"/>
      <c r="N37" s="46"/>
      <c r="O37" s="47" t="str">
        <f>IF(P8="","",ROUND(M34*0.125,0))</f>
        <v/>
      </c>
      <c r="P37" s="48"/>
    </row>
    <row r="38" spans="2:16" x14ac:dyDescent="0.35">
      <c r="B38" s="1" t="s">
        <v>23</v>
      </c>
      <c r="C38" s="52" t="s">
        <v>60</v>
      </c>
      <c r="D38" s="53"/>
      <c r="E38" s="53"/>
      <c r="F38" s="54"/>
      <c r="G38" s="47" t="str">
        <f>IF(P8="","",ROUND(M34*0.175,0))</f>
        <v/>
      </c>
      <c r="H38" s="48"/>
      <c r="J38" s="1" t="s">
        <v>23</v>
      </c>
      <c r="K38" s="52" t="s">
        <v>61</v>
      </c>
      <c r="L38" s="53"/>
      <c r="M38" s="53"/>
      <c r="N38" s="54"/>
      <c r="O38" s="47" t="str">
        <f>IF(P8="","",ROUND(M34*0.1,0))</f>
        <v/>
      </c>
      <c r="P38" s="48"/>
    </row>
    <row r="39" spans="2:16" x14ac:dyDescent="0.35">
      <c r="B39" s="1" t="s">
        <v>24</v>
      </c>
      <c r="C39" s="44" t="s">
        <v>62</v>
      </c>
      <c r="D39" s="45"/>
      <c r="E39" s="45"/>
      <c r="F39" s="46"/>
      <c r="G39" s="47" t="str">
        <f>IF(P8="","",ROUND(M34*0.15,0))</f>
        <v/>
      </c>
      <c r="H39" s="48"/>
      <c r="J39" s="1" t="s">
        <v>24</v>
      </c>
      <c r="K39" s="44" t="s">
        <v>63</v>
      </c>
      <c r="L39" s="45"/>
      <c r="M39" s="45"/>
      <c r="N39" s="46"/>
      <c r="O39" s="47" t="str">
        <f>IF(P8="","",ROUND(M34*0.075,0))</f>
        <v/>
      </c>
      <c r="P39" s="48"/>
    </row>
    <row r="40" spans="2:16" x14ac:dyDescent="0.35">
      <c r="B40" s="1" t="s">
        <v>25</v>
      </c>
      <c r="C40" s="44" t="s">
        <v>64</v>
      </c>
      <c r="D40" s="45"/>
      <c r="E40" s="45"/>
      <c r="F40" s="46"/>
      <c r="G40" s="47" t="str">
        <f>IF(P8="","",ROUND(M34*0.125,0))</f>
        <v/>
      </c>
      <c r="H40" s="48"/>
      <c r="J40" s="1" t="s">
        <v>25</v>
      </c>
      <c r="K40" s="44" t="s">
        <v>65</v>
      </c>
      <c r="L40" s="45"/>
      <c r="M40" s="45"/>
      <c r="N40" s="46"/>
      <c r="O40" s="47" t="str">
        <f>IF(P8="","",ROUND(M34*0.05,0))</f>
        <v/>
      </c>
      <c r="P40" s="48"/>
    </row>
    <row r="41" spans="2:16" x14ac:dyDescent="0.35">
      <c r="J41" s="2"/>
    </row>
    <row r="42" spans="2:16" ht="15" customHeight="1" x14ac:dyDescent="0.35">
      <c r="B42" s="35" t="s">
        <v>44</v>
      </c>
      <c r="C42" s="35"/>
      <c r="D42" s="35"/>
      <c r="E42" s="35"/>
      <c r="F42" s="35"/>
      <c r="G42" s="35"/>
      <c r="H42" s="35"/>
      <c r="J42" s="58" t="s">
        <v>37</v>
      </c>
      <c r="K42" s="59"/>
      <c r="L42" s="59"/>
      <c r="M42" s="59"/>
      <c r="N42" s="59"/>
      <c r="O42" s="59"/>
      <c r="P42" s="60"/>
    </row>
    <row r="43" spans="2:16" x14ac:dyDescent="0.35">
      <c r="B43" s="35"/>
      <c r="C43" s="35"/>
      <c r="D43" s="35"/>
      <c r="E43" s="35"/>
      <c r="F43" s="35"/>
      <c r="G43" s="35"/>
      <c r="H43" s="35"/>
      <c r="J43" s="61"/>
      <c r="K43" s="62"/>
      <c r="L43" s="62"/>
      <c r="M43" s="62"/>
      <c r="N43" s="62"/>
      <c r="O43" s="62"/>
      <c r="P43" s="63"/>
    </row>
    <row r="44" spans="2:16" x14ac:dyDescent="0.35">
      <c r="B44" s="35"/>
      <c r="C44" s="35"/>
      <c r="D44" s="35"/>
      <c r="E44" s="35"/>
      <c r="F44" s="35"/>
      <c r="G44" s="35"/>
      <c r="H44" s="35"/>
      <c r="J44" s="32" t="s">
        <v>39</v>
      </c>
      <c r="K44" s="33"/>
      <c r="L44" s="33"/>
      <c r="M44" s="33"/>
      <c r="N44" s="33"/>
      <c r="O44" s="33"/>
      <c r="P44" s="34"/>
    </row>
    <row r="45" spans="2:16" x14ac:dyDescent="0.35">
      <c r="B45" s="35"/>
      <c r="C45" s="35"/>
      <c r="D45" s="35"/>
      <c r="E45" s="35"/>
      <c r="F45" s="35"/>
      <c r="G45" s="35"/>
      <c r="H45" s="35"/>
      <c r="J45" s="32" t="s">
        <v>27</v>
      </c>
      <c r="K45" s="33"/>
      <c r="L45" s="33"/>
      <c r="M45" s="33"/>
      <c r="N45" s="33"/>
      <c r="O45" s="33"/>
      <c r="P45" s="34"/>
    </row>
    <row r="46" spans="2:16" ht="14.5" customHeight="1" x14ac:dyDescent="0.35">
      <c r="B46" s="36" t="s">
        <v>42</v>
      </c>
      <c r="C46" s="37"/>
      <c r="D46" s="37"/>
      <c r="E46" s="37"/>
      <c r="F46" s="37"/>
      <c r="G46" s="37"/>
      <c r="H46" s="16" t="str">
        <f>IF(P8="","",SUM(G37+G38+G39+G40+O37+O38+O39+O40))</f>
        <v/>
      </c>
      <c r="J46" s="32" t="s">
        <v>40</v>
      </c>
      <c r="K46" s="33"/>
      <c r="L46" s="33"/>
      <c r="M46" s="33"/>
      <c r="N46" s="33"/>
      <c r="O46" s="33"/>
      <c r="P46" s="34"/>
    </row>
    <row r="47" spans="2:16" x14ac:dyDescent="0.35">
      <c r="B47" s="49" t="s">
        <v>43</v>
      </c>
      <c r="C47" s="50"/>
      <c r="D47" s="50"/>
      <c r="E47" s="50"/>
      <c r="F47" s="50"/>
      <c r="G47" s="50"/>
      <c r="H47" s="51"/>
      <c r="J47" s="55" t="s">
        <v>41</v>
      </c>
      <c r="K47" s="56"/>
      <c r="L47" s="56"/>
      <c r="M47" s="56"/>
      <c r="N47" s="56"/>
      <c r="O47" s="56"/>
      <c r="P47" s="57"/>
    </row>
    <row r="48" spans="2:16" x14ac:dyDescent="0.35">
      <c r="B48" s="3" t="s">
        <v>57</v>
      </c>
    </row>
    <row r="51" spans="6:6" x14ac:dyDescent="0.35">
      <c r="F51" s="15"/>
    </row>
  </sheetData>
  <sheetProtection selectLockedCells="1"/>
  <mergeCells count="78">
    <mergeCell ref="A1:Q1"/>
    <mergeCell ref="A4:Q4"/>
    <mergeCell ref="B7:E7"/>
    <mergeCell ref="F7:I7"/>
    <mergeCell ref="J7:L7"/>
    <mergeCell ref="M7:P7"/>
    <mergeCell ref="A5:Q5"/>
    <mergeCell ref="A2:P2"/>
    <mergeCell ref="A3:P3"/>
    <mergeCell ref="B8:C8"/>
    <mergeCell ref="B9:C9"/>
    <mergeCell ref="K8:O8"/>
    <mergeCell ref="D8:J8"/>
    <mergeCell ref="D9:J9"/>
    <mergeCell ref="K9:O9"/>
    <mergeCell ref="B10:C10"/>
    <mergeCell ref="D10:P10"/>
    <mergeCell ref="B12:O12"/>
    <mergeCell ref="I18:K18"/>
    <mergeCell ref="K19:N19"/>
    <mergeCell ref="B27:L27"/>
    <mergeCell ref="M27:P27"/>
    <mergeCell ref="B28:L28"/>
    <mergeCell ref="M28:P28"/>
    <mergeCell ref="B22:L22"/>
    <mergeCell ref="M22:P22"/>
    <mergeCell ref="B23:L23"/>
    <mergeCell ref="M23:P23"/>
    <mergeCell ref="B26:L26"/>
    <mergeCell ref="M26:P26"/>
    <mergeCell ref="B35:L35"/>
    <mergeCell ref="B29:L29"/>
    <mergeCell ref="M29:P29"/>
    <mergeCell ref="B30:L30"/>
    <mergeCell ref="M30:P30"/>
    <mergeCell ref="B32:L32"/>
    <mergeCell ref="M32:P32"/>
    <mergeCell ref="B31:L31"/>
    <mergeCell ref="M31:P31"/>
    <mergeCell ref="B47:H47"/>
    <mergeCell ref="K38:N38"/>
    <mergeCell ref="O38:P38"/>
    <mergeCell ref="K39:N39"/>
    <mergeCell ref="O39:P39"/>
    <mergeCell ref="K40:N40"/>
    <mergeCell ref="O40:P40"/>
    <mergeCell ref="C38:F38"/>
    <mergeCell ref="G38:H38"/>
    <mergeCell ref="C39:F39"/>
    <mergeCell ref="G39:H39"/>
    <mergeCell ref="C40:F40"/>
    <mergeCell ref="G40:H40"/>
    <mergeCell ref="J47:P47"/>
    <mergeCell ref="J42:P43"/>
    <mergeCell ref="J44:P44"/>
    <mergeCell ref="J45:P45"/>
    <mergeCell ref="J46:P46"/>
    <mergeCell ref="B25:L25"/>
    <mergeCell ref="M25:P25"/>
    <mergeCell ref="B42:H45"/>
    <mergeCell ref="B46:G46"/>
    <mergeCell ref="B33:L33"/>
    <mergeCell ref="M33:P33"/>
    <mergeCell ref="B34:L34"/>
    <mergeCell ref="B36:H36"/>
    <mergeCell ref="C37:F37"/>
    <mergeCell ref="G37:H37"/>
    <mergeCell ref="J36:P36"/>
    <mergeCell ref="K37:N37"/>
    <mergeCell ref="O37:P37"/>
    <mergeCell ref="M34:P34"/>
    <mergeCell ref="R23:U23"/>
    <mergeCell ref="B11:F11"/>
    <mergeCell ref="G11:P11"/>
    <mergeCell ref="B24:L24"/>
    <mergeCell ref="M24:P24"/>
    <mergeCell ref="M21:P21"/>
    <mergeCell ref="B21:L21"/>
  </mergeCells>
  <pageMargins left="0.25" right="0.2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Monroe</dc:creator>
  <cp:lastModifiedBy>Glenn Monroe</cp:lastModifiedBy>
  <cp:lastPrinted>2024-11-28T19:20:43Z</cp:lastPrinted>
  <dcterms:created xsi:type="dcterms:W3CDTF">2014-10-18T17:51:57Z</dcterms:created>
  <dcterms:modified xsi:type="dcterms:W3CDTF">2024-12-26T20:58:39Z</dcterms:modified>
</cp:coreProperties>
</file>